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ЭО-1 ГУП ЛПЗ\4 - Тарифы\2023\"/>
    </mc:Choice>
  </mc:AlternateContent>
  <xr:revisionPtr revIDLastSave="0" documentId="13_ncr:1_{9DE5E8A3-16AC-492B-BAB8-18D102DDB865}" xr6:coauthVersionLast="36" xr6:coauthVersionMax="36" xr10:uidLastSave="{00000000-0000-0000-0000-000000000000}"/>
  <bookViews>
    <workbookView xWindow="14535" yWindow="15" windowWidth="14325" windowHeight="12900" xr2:uid="{00000000-000D-0000-FFFF-FFFF00000000}"/>
  </bookViews>
  <sheets>
    <sheet name="Приложение 2 (2021)" sheetId="4" r:id="rId1"/>
    <sheet name="Приложение 4" sheetId="5" r:id="rId2"/>
  </sheets>
  <definedNames>
    <definedName name="_xlnm.Print_Titles" localSheetId="0">'Приложение 2 (2021)'!$11:$12</definedName>
    <definedName name="_xlnm.Print_Area" localSheetId="1">'Приложение 4'!$A$1:$F$43</definedName>
  </definedNames>
  <calcPr calcId="191029"/>
</workbook>
</file>

<file path=xl/calcChain.xml><?xml version="1.0" encoding="utf-8"?>
<calcChain xmlns="http://schemas.openxmlformats.org/spreadsheetml/2006/main">
  <c r="F29" i="4" l="1"/>
  <c r="G16" i="4" l="1"/>
  <c r="E61" i="4"/>
  <c r="D61" i="4"/>
  <c r="E58" i="4"/>
  <c r="D58" i="4"/>
  <c r="E55" i="4"/>
  <c r="D55" i="4"/>
  <c r="E52" i="4"/>
  <c r="D52" i="4"/>
  <c r="G29" i="4" l="1"/>
  <c r="G15" i="4" l="1"/>
  <c r="G14" i="4" s="1"/>
</calcChain>
</file>

<file path=xl/sharedStrings.xml><?xml version="1.0" encoding="utf-8"?>
<sst xmlns="http://schemas.openxmlformats.org/spreadsheetml/2006/main" count="258" uniqueCount="166">
  <si>
    <t>КПП:</t>
  </si>
  <si>
    <t>№ п/п</t>
  </si>
  <si>
    <t>Показатель</t>
  </si>
  <si>
    <t>Единица измерения</t>
  </si>
  <si>
    <t>Примечание</t>
  </si>
  <si>
    <t>план</t>
  </si>
  <si>
    <t>Структура затрат</t>
  </si>
  <si>
    <t>Необходимая валовая выручка на содержание</t>
  </si>
  <si>
    <t>Материальные расходы, всего</t>
  </si>
  <si>
    <t>на ремонт</t>
  </si>
  <si>
    <t>в том числе на ремонт</t>
  </si>
  <si>
    <t>расходы на возврат и обслуживание заемных средств, направляемых на финансирование капитальных вложений</t>
  </si>
  <si>
    <t>тыс. руб</t>
  </si>
  <si>
    <t>1.1.1.1</t>
  </si>
  <si>
    <t>1.1.1</t>
  </si>
  <si>
    <t>1.1.1.2</t>
  </si>
  <si>
    <t>1.1.1.3.1</t>
  </si>
  <si>
    <t>1.1.2</t>
  </si>
  <si>
    <t>1.1.2.1</t>
  </si>
  <si>
    <t>1.1.3</t>
  </si>
  <si>
    <t>1.1.4</t>
  </si>
  <si>
    <t>1.2.1</t>
  </si>
  <si>
    <t>1.2.2</t>
  </si>
  <si>
    <t>1.1.1.3</t>
  </si>
  <si>
    <t>Справочно: "Количество льготных технологических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</si>
  <si>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</si>
  <si>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1.1.1.2+пункт 1.1.2.1+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</si>
  <si>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</si>
  <si>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</si>
  <si>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</si>
  <si>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</si>
  <si>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</si>
  <si>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всего, с том числе:</t>
  </si>
  <si>
    <t>1.3</t>
  </si>
  <si>
    <t>II</t>
  </si>
  <si>
    <t>III</t>
  </si>
  <si>
    <t>1.1</t>
  </si>
  <si>
    <t>1.2</t>
  </si>
  <si>
    <t>IV</t>
  </si>
  <si>
    <t>1</t>
  </si>
  <si>
    <t>2</t>
  </si>
  <si>
    <t>Количесство условных единиц по подстанциям, всего, в том числе:</t>
  </si>
  <si>
    <t>Длина линий электропередач, всего, в том числе: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</si>
  <si>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</si>
  <si>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</si>
  <si>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</si>
  <si>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</t>
  </si>
  <si>
    <t>3</t>
  </si>
  <si>
    <t>4</t>
  </si>
  <si>
    <t>5</t>
  </si>
  <si>
    <t>6</t>
  </si>
  <si>
    <t>7</t>
  </si>
  <si>
    <t>7.1</t>
  </si>
  <si>
    <t>8</t>
  </si>
  <si>
    <t>ед.</t>
  </si>
  <si>
    <t>х</t>
  </si>
  <si>
    <t>шт.</t>
  </si>
  <si>
    <t>МВа</t>
  </si>
  <si>
    <t>у.е.</t>
  </si>
  <si>
    <t>км</t>
  </si>
  <si>
    <t>%</t>
  </si>
  <si>
    <t>тыс.руб</t>
  </si>
  <si>
    <t>КЛ 110кВ</t>
  </si>
  <si>
    <t>ПС 110кВ</t>
  </si>
  <si>
    <t>ПС 6-20кВ</t>
  </si>
  <si>
    <t>¾</t>
  </si>
  <si>
    <t>5.1</t>
  </si>
  <si>
    <t>5.4</t>
  </si>
  <si>
    <t>4.1</t>
  </si>
  <si>
    <t>4.2</t>
  </si>
  <si>
    <t>3.1</t>
  </si>
  <si>
    <t>3.4</t>
  </si>
  <si>
    <t>общее количество точек подключения на конец года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</si>
  <si>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устройст)</t>
  </si>
  <si>
    <t xml:space="preserve">ИНН: </t>
  </si>
  <si>
    <t>факт</t>
  </si>
  <si>
    <t xml:space="preserve">Фонт оплаты труда </t>
  </si>
  <si>
    <t>Прочие подконтрольные расходы (с расшифровкой)</t>
  </si>
  <si>
    <t>в том числе транспортные услуги</t>
  </si>
  <si>
    <t>в том числе прочие расходы (с расшифровкой)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</si>
  <si>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</si>
  <si>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</si>
  <si>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включенный в НВВ, всего</t>
  </si>
  <si>
    <t>Оплата услуг ОАО "ФСК ЕЭС"</t>
  </si>
  <si>
    <t>Плата на аренду имущества</t>
  </si>
  <si>
    <t>отчисления на социальные нужды</t>
  </si>
  <si>
    <t>амортизация</t>
  </si>
  <si>
    <t>прибыль на капитальные вложения</t>
  </si>
  <si>
    <t>налог на прибыль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</si>
  <si>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</si>
  <si>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</si>
  <si>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</si>
  <si>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1.1.3.1</t>
  </si>
  <si>
    <t>1.1.3.2</t>
  </si>
  <si>
    <t>1.1.3.3</t>
  </si>
  <si>
    <t>1.1.5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</si>
  <si>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</si>
  <si>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</si>
  <si>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</si>
  <si>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</si>
  <si>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</si>
  <si>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</si>
  <si>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</si>
  <si>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</si>
  <si>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</si>
  <si>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</t>
  </si>
  <si>
    <t>1.2.12</t>
  </si>
  <si>
    <t>2.1</t>
  </si>
  <si>
    <t>22</t>
  </si>
  <si>
    <r>
      <t>МВт</t>
    </r>
    <r>
      <rPr>
        <sz val="12"/>
        <color indexed="8"/>
        <rFont val="Symbol"/>
        <family val="1"/>
        <charset val="2"/>
      </rPr>
      <t>×</t>
    </r>
    <r>
      <rPr>
        <sz val="9.1"/>
        <color indexed="8"/>
        <rFont val="Times New Roman"/>
        <family val="1"/>
        <charset val="204"/>
      </rPr>
      <t>ч</t>
    </r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</si>
  <si>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выручки.</t>
  </si>
  <si>
    <t>Подконтрольные расходы</t>
  </si>
  <si>
    <t>в том числе на сырье, материалы, запасные части, инструмент, топливо</t>
  </si>
  <si>
    <t>в том числе прибыль на социальное развитие (включая социальные выплаты)</t>
  </si>
  <si>
    <t>ВЛ 110кВ</t>
  </si>
  <si>
    <t>__</t>
  </si>
  <si>
    <t>налог на имущество</t>
  </si>
  <si>
    <t>Корректировка НВВ с учетом надежности и качества реализуемых услуг</t>
  </si>
  <si>
    <t>руб/МВт×ч</t>
  </si>
  <si>
    <t>Выпадающий доход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</si>
  <si>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</si>
  <si>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</si>
  <si>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 xml:space="preserve">от  «24» октября 2014г. № 1831-э                                                                                                                                                                                                        </t>
  </si>
  <si>
    <t xml:space="preserve">Заместитель технического директора
 по энергетике и ремонту 
технологического оборудования 
</t>
  </si>
  <si>
    <t>В.А.Савватеев</t>
  </si>
  <si>
    <t>2021 год</t>
  </si>
  <si>
    <t>-</t>
  </si>
  <si>
    <t xml:space="preserve">План </t>
  </si>
  <si>
    <t>Факт</t>
  </si>
  <si>
    <t>Приложение 4</t>
  </si>
  <si>
    <t xml:space="preserve">от  «24» октября 2014г. № 1831-э                                                                                                                                                                                                         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</si>
  <si>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</t>
  </si>
  <si>
    <t xml:space="preserve">Наименование    </t>
  </si>
  <si>
    <t>ИНН:</t>
  </si>
  <si>
    <t xml:space="preserve">              Показатель              </t>
  </si>
  <si>
    <t xml:space="preserve"> Ед. изм. </t>
  </si>
  <si>
    <t>Примечание *</t>
  </si>
  <si>
    <t xml:space="preserve">  1.  </t>
  </si>
  <si>
    <t xml:space="preserve">Остаточная балансовая стоимость       </t>
  </si>
  <si>
    <t xml:space="preserve">тыс. руб. </t>
  </si>
  <si>
    <t xml:space="preserve">активов на начало года долгосрочного  </t>
  </si>
  <si>
    <t xml:space="preserve">периода регулирования                 </t>
  </si>
  <si>
    <t xml:space="preserve">  2.  </t>
  </si>
  <si>
    <t xml:space="preserve">Ввод активов (основных средств),      </t>
  </si>
  <si>
    <t xml:space="preserve">всего </t>
  </si>
  <si>
    <t xml:space="preserve"> МВА </t>
  </si>
  <si>
    <t xml:space="preserve"> км  </t>
  </si>
  <si>
    <t xml:space="preserve"> 2.1. </t>
  </si>
  <si>
    <t>Увеличение стоимости активов (основных</t>
  </si>
  <si>
    <t xml:space="preserve">средств) за счет переоценки           </t>
  </si>
  <si>
    <t xml:space="preserve"> 2.2. </t>
  </si>
  <si>
    <t xml:space="preserve">Ввод активов (основных средств) за    </t>
  </si>
  <si>
    <t xml:space="preserve">год </t>
  </si>
  <si>
    <t>2.2.1.</t>
  </si>
  <si>
    <t xml:space="preserve">в том числе модернизация и реконструкция          </t>
  </si>
  <si>
    <t>2.2.2.</t>
  </si>
  <si>
    <t xml:space="preserve">в том числе новое строительство                   </t>
  </si>
  <si>
    <t>2.2.3.</t>
  </si>
  <si>
    <t xml:space="preserve">Прочее, в том числе приобретение нового оборудования                                </t>
  </si>
  <si>
    <t>тыс. руб.</t>
  </si>
  <si>
    <t>МВА</t>
  </si>
  <si>
    <t xml:space="preserve">  3.  </t>
  </si>
  <si>
    <t>Выбытие активов (основных средств)</t>
  </si>
  <si>
    <t xml:space="preserve">  4.  </t>
  </si>
  <si>
    <t xml:space="preserve">активов на конец года долгосрочного   </t>
  </si>
  <si>
    <t>ООО "ТМК - Ярцевский Метзавод"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</si>
</sst>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00"/>
    <numFmt numFmtId="166" formatCode="#,##0.00000"/>
    <numFmt numFmtId="167" formatCode="0.000000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9.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6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/>
    </xf>
    <xf numFmtId="0" fontId="8" fillId="0" borderId="0" xfId="0" applyFont="1" applyAlignment="1">
      <alignment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zoomScale="85" zoomScaleNormal="85" workbookViewId="0">
      <selection activeCell="J67" sqref="J67"/>
    </sheetView>
  </sheetViews>
  <sheetFormatPr defaultRowHeight="15" x14ac:dyDescent="0.25"/>
  <cols>
    <col min="1" max="1" width="9.140625" style="14"/>
    <col min="2" max="2" width="58.28515625" style="13" customWidth="1"/>
    <col min="3" max="3" width="13.28515625" style="1" customWidth="1"/>
    <col min="4" max="5" width="12.140625" style="1" hidden="1" customWidth="1"/>
    <col min="6" max="7" width="25" style="11" customWidth="1"/>
    <col min="8" max="8" width="16.5703125" style="1" customWidth="1"/>
    <col min="10" max="10" width="13.7109375" customWidth="1"/>
    <col min="12" max="12" width="12.7109375" bestFit="1" customWidth="1"/>
  </cols>
  <sheetData>
    <row r="1" spans="1:11" x14ac:dyDescent="0.25">
      <c r="A1" s="84" t="s">
        <v>120</v>
      </c>
      <c r="B1" s="84"/>
      <c r="C1" s="84"/>
      <c r="D1" s="84"/>
      <c r="E1" s="84"/>
      <c r="F1" s="33"/>
      <c r="G1" s="50"/>
      <c r="H1" s="34"/>
    </row>
    <row r="2" spans="1:11" x14ac:dyDescent="0.25">
      <c r="A2" s="84" t="s">
        <v>121</v>
      </c>
      <c r="B2" s="84"/>
      <c r="C2" s="84"/>
      <c r="D2" s="84"/>
      <c r="E2" s="84"/>
      <c r="F2" s="33"/>
      <c r="G2" s="50"/>
      <c r="H2" s="34"/>
    </row>
    <row r="3" spans="1:11" x14ac:dyDescent="0.25">
      <c r="A3" s="33" t="s">
        <v>122</v>
      </c>
      <c r="B3" s="35"/>
      <c r="C3" s="36"/>
      <c r="D3" s="37"/>
      <c r="E3" s="37"/>
      <c r="F3" s="37"/>
      <c r="G3" s="37"/>
      <c r="H3" s="34"/>
    </row>
    <row r="4" spans="1:11" x14ac:dyDescent="0.25">
      <c r="A4" s="38"/>
      <c r="B4" s="39"/>
      <c r="C4" s="34"/>
      <c r="D4" s="34"/>
      <c r="E4" s="34"/>
      <c r="F4" s="40"/>
      <c r="G4" s="40"/>
      <c r="H4" s="34"/>
    </row>
    <row r="5" spans="1:11" ht="72.75" customHeight="1" x14ac:dyDescent="0.25">
      <c r="A5" s="85" t="s">
        <v>110</v>
      </c>
      <c r="B5" s="85"/>
      <c r="C5" s="85"/>
      <c r="D5" s="85"/>
      <c r="E5" s="85"/>
      <c r="F5" s="85"/>
      <c r="G5" s="85"/>
      <c r="H5" s="85"/>
    </row>
    <row r="6" spans="1:11" ht="15.75" x14ac:dyDescent="0.25">
      <c r="A6" s="41"/>
      <c r="B6" s="42"/>
      <c r="C6" s="43"/>
      <c r="D6" s="43"/>
      <c r="E6" s="43"/>
      <c r="F6" s="44"/>
      <c r="G6" s="44"/>
      <c r="H6" s="43"/>
    </row>
    <row r="7" spans="1:11" ht="21.75" customHeight="1" x14ac:dyDescent="0.25">
      <c r="A7" s="73" t="s">
        <v>165</v>
      </c>
      <c r="B7" s="72"/>
      <c r="C7" s="43"/>
      <c r="D7" s="43"/>
      <c r="E7" s="43"/>
      <c r="F7" s="44"/>
      <c r="G7" s="44"/>
      <c r="H7" s="43"/>
    </row>
    <row r="8" spans="1:11" ht="15.75" x14ac:dyDescent="0.25">
      <c r="A8" s="45" t="s">
        <v>74</v>
      </c>
      <c r="B8" s="46">
        <v>6623122216</v>
      </c>
      <c r="C8" s="43"/>
      <c r="D8" s="43"/>
      <c r="E8" s="43"/>
      <c r="F8" s="44"/>
      <c r="G8" s="44"/>
      <c r="H8" s="43"/>
    </row>
    <row r="9" spans="1:11" ht="15.75" x14ac:dyDescent="0.25">
      <c r="A9" s="17" t="s">
        <v>0</v>
      </c>
      <c r="B9" s="24">
        <v>672701001</v>
      </c>
      <c r="C9" s="4"/>
      <c r="D9" s="4"/>
      <c r="E9" s="4"/>
      <c r="F9" s="9"/>
      <c r="G9" s="9"/>
      <c r="H9" s="4"/>
    </row>
    <row r="10" spans="1:11" ht="15.75" x14ac:dyDescent="0.25">
      <c r="A10" s="15"/>
      <c r="B10" s="16"/>
      <c r="C10" s="4"/>
      <c r="D10" s="4"/>
      <c r="E10" s="4"/>
      <c r="F10" s="9"/>
      <c r="G10" s="9"/>
      <c r="H10" s="4"/>
    </row>
    <row r="11" spans="1:11" ht="19.5" customHeight="1" x14ac:dyDescent="0.25">
      <c r="A11" s="86" t="s">
        <v>1</v>
      </c>
      <c r="B11" s="87" t="s">
        <v>2</v>
      </c>
      <c r="C11" s="88" t="s">
        <v>3</v>
      </c>
      <c r="D11" s="89">
        <v>2013</v>
      </c>
      <c r="E11" s="90"/>
      <c r="F11" s="10" t="s">
        <v>125</v>
      </c>
      <c r="G11" s="10" t="s">
        <v>125</v>
      </c>
      <c r="H11" s="88" t="s">
        <v>4</v>
      </c>
    </row>
    <row r="12" spans="1:11" ht="15.75" x14ac:dyDescent="0.25">
      <c r="A12" s="86"/>
      <c r="B12" s="87"/>
      <c r="C12" s="88"/>
      <c r="D12" s="27" t="s">
        <v>5</v>
      </c>
      <c r="E12" s="27" t="s">
        <v>75</v>
      </c>
      <c r="F12" s="32" t="s">
        <v>127</v>
      </c>
      <c r="G12" s="32" t="s">
        <v>128</v>
      </c>
      <c r="H12" s="88"/>
    </row>
    <row r="13" spans="1:11" ht="15.75" x14ac:dyDescent="0.25">
      <c r="A13" s="18">
        <v>1</v>
      </c>
      <c r="B13" s="19" t="s">
        <v>6</v>
      </c>
      <c r="C13" s="2" t="s">
        <v>12</v>
      </c>
      <c r="D13" s="2"/>
      <c r="E13" s="2"/>
      <c r="F13" s="30"/>
      <c r="G13" s="51"/>
      <c r="H13" s="79"/>
      <c r="J13" s="28"/>
      <c r="K13" s="26"/>
    </row>
    <row r="14" spans="1:11" ht="15.75" x14ac:dyDescent="0.25">
      <c r="A14" s="18">
        <v>1</v>
      </c>
      <c r="B14" s="19" t="s">
        <v>7</v>
      </c>
      <c r="C14" s="2" t="s">
        <v>12</v>
      </c>
      <c r="D14" s="2"/>
      <c r="E14" s="2"/>
      <c r="F14" s="31">
        <v>17141.604266867678</v>
      </c>
      <c r="G14" s="31">
        <f>G15+G29</f>
        <v>19047.143982494919</v>
      </c>
      <c r="H14" s="83"/>
      <c r="J14" s="28"/>
      <c r="K14" s="28"/>
    </row>
    <row r="15" spans="1:11" ht="15.75" x14ac:dyDescent="0.25">
      <c r="A15" s="18">
        <v>1.1000000000000001</v>
      </c>
      <c r="B15" s="19" t="s">
        <v>111</v>
      </c>
      <c r="C15" s="2" t="s">
        <v>12</v>
      </c>
      <c r="D15" s="2"/>
      <c r="E15" s="2"/>
      <c r="F15" s="31">
        <v>4926.1712991948589</v>
      </c>
      <c r="G15" s="31">
        <f>G16+G21+G23</f>
        <v>5638.9990233341687</v>
      </c>
      <c r="H15" s="83"/>
      <c r="J15" s="52"/>
    </row>
    <row r="16" spans="1:11" ht="15.75" x14ac:dyDescent="0.25">
      <c r="A16" s="18" t="s">
        <v>14</v>
      </c>
      <c r="B16" s="19" t="s">
        <v>8</v>
      </c>
      <c r="C16" s="2" t="s">
        <v>12</v>
      </c>
      <c r="D16" s="2"/>
      <c r="E16" s="2"/>
      <c r="F16" s="31">
        <v>1653.9100169164522</v>
      </c>
      <c r="G16" s="31">
        <f>G17+G19</f>
        <v>1755.9512016902054</v>
      </c>
      <c r="H16" s="83"/>
    </row>
    <row r="17" spans="1:8" ht="31.5" x14ac:dyDescent="0.25">
      <c r="A17" s="18" t="s">
        <v>13</v>
      </c>
      <c r="B17" s="19" t="s">
        <v>112</v>
      </c>
      <c r="C17" s="2" t="s">
        <v>12</v>
      </c>
      <c r="D17" s="2"/>
      <c r="E17" s="2"/>
      <c r="F17" s="31">
        <v>639.5192790133334</v>
      </c>
      <c r="G17" s="31">
        <v>631.59767370643397</v>
      </c>
      <c r="H17" s="83"/>
    </row>
    <row r="18" spans="1:8" ht="15.75" x14ac:dyDescent="0.25">
      <c r="A18" s="18" t="s">
        <v>15</v>
      </c>
      <c r="B18" s="19" t="s">
        <v>9</v>
      </c>
      <c r="C18" s="2" t="s">
        <v>12</v>
      </c>
      <c r="D18" s="2"/>
      <c r="E18" s="2"/>
      <c r="F18" s="31">
        <v>69.03774148324645</v>
      </c>
      <c r="G18" s="31">
        <v>501.36946999999998</v>
      </c>
      <c r="H18" s="83"/>
    </row>
    <row r="19" spans="1:8" ht="47.25" x14ac:dyDescent="0.25">
      <c r="A19" s="20" t="s">
        <v>23</v>
      </c>
      <c r="B19" s="19" t="s">
        <v>73</v>
      </c>
      <c r="C19" s="2" t="s">
        <v>12</v>
      </c>
      <c r="D19" s="2"/>
      <c r="E19" s="2"/>
      <c r="F19" s="31">
        <v>945.3529964198724</v>
      </c>
      <c r="G19" s="31">
        <v>1124.3535279837715</v>
      </c>
      <c r="H19" s="83"/>
    </row>
    <row r="20" spans="1:8" ht="15.75" x14ac:dyDescent="0.25">
      <c r="A20" s="18" t="s">
        <v>16</v>
      </c>
      <c r="B20" s="19" t="s">
        <v>10</v>
      </c>
      <c r="C20" s="2" t="s">
        <v>12</v>
      </c>
      <c r="D20" s="2"/>
      <c r="E20" s="2"/>
      <c r="F20" s="31">
        <v>18.133520947672007</v>
      </c>
      <c r="G20" s="31">
        <v>6.5532394629187447</v>
      </c>
      <c r="H20" s="83"/>
    </row>
    <row r="21" spans="1:8" ht="15.75" x14ac:dyDescent="0.25">
      <c r="A21" s="18" t="s">
        <v>17</v>
      </c>
      <c r="B21" s="19" t="s">
        <v>76</v>
      </c>
      <c r="C21" s="2" t="s">
        <v>12</v>
      </c>
      <c r="D21" s="2"/>
      <c r="E21" s="2"/>
      <c r="F21" s="31">
        <v>1250.5623146577657</v>
      </c>
      <c r="G21" s="31">
        <v>3171.9597527424958</v>
      </c>
      <c r="H21" s="83"/>
    </row>
    <row r="22" spans="1:8" ht="15.75" x14ac:dyDescent="0.25">
      <c r="A22" s="18" t="s">
        <v>18</v>
      </c>
      <c r="B22" s="19" t="s">
        <v>10</v>
      </c>
      <c r="C22" s="2" t="s">
        <v>12</v>
      </c>
      <c r="D22" s="2"/>
      <c r="E22" s="2"/>
      <c r="F22" s="31"/>
      <c r="G22" s="31"/>
      <c r="H22" s="83"/>
    </row>
    <row r="23" spans="1:8" ht="15.75" x14ac:dyDescent="0.25">
      <c r="A23" s="18" t="s">
        <v>19</v>
      </c>
      <c r="B23" s="19" t="s">
        <v>77</v>
      </c>
      <c r="C23" s="2" t="s">
        <v>12</v>
      </c>
      <c r="D23" s="2"/>
      <c r="E23" s="2"/>
      <c r="F23" s="31">
        <v>2021.6989676206413</v>
      </c>
      <c r="G23" s="31">
        <v>711.0880689014673</v>
      </c>
      <c r="H23" s="80"/>
    </row>
    <row r="24" spans="1:8" ht="31.5" x14ac:dyDescent="0.25">
      <c r="A24" s="18" t="s">
        <v>92</v>
      </c>
      <c r="B24" s="19" t="s">
        <v>113</v>
      </c>
      <c r="C24" s="2" t="s">
        <v>12</v>
      </c>
      <c r="D24" s="2"/>
      <c r="E24" s="2"/>
      <c r="F24" s="31"/>
      <c r="G24" s="31"/>
      <c r="H24" s="2"/>
    </row>
    <row r="25" spans="1:8" ht="15.75" x14ac:dyDescent="0.25">
      <c r="A25" s="18" t="s">
        <v>93</v>
      </c>
      <c r="B25" s="19" t="s">
        <v>78</v>
      </c>
      <c r="C25" s="2" t="s">
        <v>12</v>
      </c>
      <c r="D25" s="2"/>
      <c r="E25" s="2"/>
      <c r="F25" s="31"/>
      <c r="G25" s="31">
        <v>3.945639304020339</v>
      </c>
      <c r="H25" s="2"/>
    </row>
    <row r="26" spans="1:8" ht="15.75" x14ac:dyDescent="0.25">
      <c r="A26" s="18" t="s">
        <v>94</v>
      </c>
      <c r="B26" s="19" t="s">
        <v>79</v>
      </c>
      <c r="C26" s="2" t="s">
        <v>12</v>
      </c>
      <c r="D26" s="2"/>
      <c r="E26" s="2"/>
      <c r="F26" s="31"/>
      <c r="G26" s="31"/>
      <c r="H26" s="2"/>
    </row>
    <row r="27" spans="1:8" ht="31.5" x14ac:dyDescent="0.25">
      <c r="A27" s="18" t="s">
        <v>20</v>
      </c>
      <c r="B27" s="19" t="s">
        <v>80</v>
      </c>
      <c r="C27" s="2" t="s">
        <v>12</v>
      </c>
      <c r="D27" s="2"/>
      <c r="E27" s="2"/>
      <c r="F27" s="31"/>
      <c r="G27" s="31"/>
      <c r="H27" s="2"/>
    </row>
    <row r="28" spans="1:8" ht="31.5" x14ac:dyDescent="0.25">
      <c r="A28" s="18" t="s">
        <v>95</v>
      </c>
      <c r="B28" s="19" t="s">
        <v>81</v>
      </c>
      <c r="C28" s="2" t="s">
        <v>12</v>
      </c>
      <c r="D28" s="2"/>
      <c r="E28" s="2"/>
      <c r="F28" s="31"/>
      <c r="G28" s="31"/>
      <c r="H28" s="2"/>
    </row>
    <row r="29" spans="1:8" ht="15.75" x14ac:dyDescent="0.25">
      <c r="A29" s="18" t="s">
        <v>37</v>
      </c>
      <c r="B29" s="19" t="s">
        <v>82</v>
      </c>
      <c r="C29" s="2" t="s">
        <v>12</v>
      </c>
      <c r="D29" s="2"/>
      <c r="E29" s="2"/>
      <c r="F29" s="31">
        <f>F30+F31+F33+F34+F35+F36+F38</f>
        <v>12215.432967672819</v>
      </c>
      <c r="G29" s="31">
        <f>G30+G31+G33+G34+G35+G36+G38</f>
        <v>13408.144959160751</v>
      </c>
      <c r="H29" s="2"/>
    </row>
    <row r="30" spans="1:8" ht="15.75" x14ac:dyDescent="0.25">
      <c r="A30" s="18" t="s">
        <v>21</v>
      </c>
      <c r="B30" s="19" t="s">
        <v>83</v>
      </c>
      <c r="C30" s="2" t="s">
        <v>12</v>
      </c>
      <c r="D30" s="2"/>
      <c r="E30" s="2"/>
      <c r="F30" s="31">
        <v>10322.102174678444</v>
      </c>
      <c r="G30" s="54">
        <v>10835.750988458489</v>
      </c>
      <c r="H30" s="2"/>
    </row>
    <row r="31" spans="1:8" ht="15.75" x14ac:dyDescent="0.25">
      <c r="A31" s="18" t="s">
        <v>22</v>
      </c>
      <c r="B31" s="19" t="s">
        <v>119</v>
      </c>
      <c r="C31" s="2" t="s">
        <v>12</v>
      </c>
      <c r="D31" s="8" t="s">
        <v>65</v>
      </c>
      <c r="E31" s="8" t="s">
        <v>65</v>
      </c>
      <c r="F31" s="31">
        <v>0</v>
      </c>
      <c r="G31" s="31">
        <v>0</v>
      </c>
      <c r="H31" s="2"/>
    </row>
    <row r="32" spans="1:8" ht="15.75" x14ac:dyDescent="0.25">
      <c r="A32" s="18" t="s">
        <v>96</v>
      </c>
      <c r="B32" s="19" t="s">
        <v>84</v>
      </c>
      <c r="C32" s="2" t="s">
        <v>12</v>
      </c>
      <c r="D32" s="2"/>
      <c r="E32" s="2"/>
      <c r="F32" s="31"/>
      <c r="G32" s="31"/>
      <c r="H32" s="2"/>
    </row>
    <row r="33" spans="1:12" ht="15.75" x14ac:dyDescent="0.25">
      <c r="A33" s="18" t="s">
        <v>97</v>
      </c>
      <c r="B33" s="19" t="s">
        <v>85</v>
      </c>
      <c r="C33" s="2" t="s">
        <v>12</v>
      </c>
      <c r="D33" s="2"/>
      <c r="E33" s="2"/>
      <c r="F33" s="31">
        <v>398.92937837582735</v>
      </c>
      <c r="G33" s="31">
        <v>1011.8551611248562</v>
      </c>
      <c r="H33" s="2"/>
    </row>
    <row r="34" spans="1:12" ht="47.25" x14ac:dyDescent="0.25">
      <c r="A34" s="18" t="s">
        <v>98</v>
      </c>
      <c r="B34" s="19" t="s">
        <v>11</v>
      </c>
      <c r="C34" s="2" t="s">
        <v>12</v>
      </c>
      <c r="D34" s="2"/>
      <c r="E34" s="2"/>
      <c r="F34" s="31"/>
      <c r="G34" s="31"/>
      <c r="H34" s="2"/>
    </row>
    <row r="35" spans="1:12" ht="15.75" x14ac:dyDescent="0.25">
      <c r="A35" s="18" t="s">
        <v>99</v>
      </c>
      <c r="B35" s="19" t="s">
        <v>86</v>
      </c>
      <c r="C35" s="2" t="s">
        <v>12</v>
      </c>
      <c r="D35" s="2"/>
      <c r="E35" s="2"/>
      <c r="F35" s="31">
        <v>1278.0050702679778</v>
      </c>
      <c r="G35" s="31">
        <v>1333.7110834806872</v>
      </c>
      <c r="H35" s="2"/>
    </row>
    <row r="36" spans="1:12" ht="15.75" x14ac:dyDescent="0.25">
      <c r="A36" s="18" t="s">
        <v>100</v>
      </c>
      <c r="B36" s="19" t="s">
        <v>87</v>
      </c>
      <c r="C36" s="2" t="s">
        <v>12</v>
      </c>
      <c r="D36" s="2"/>
      <c r="E36" s="2"/>
      <c r="F36" s="31"/>
      <c r="G36" s="31"/>
      <c r="H36" s="2"/>
    </row>
    <row r="37" spans="1:12" ht="15.75" x14ac:dyDescent="0.25">
      <c r="A37" s="18" t="s">
        <v>101</v>
      </c>
      <c r="B37" s="19" t="s">
        <v>88</v>
      </c>
      <c r="C37" s="2" t="s">
        <v>12</v>
      </c>
      <c r="D37" s="2"/>
      <c r="E37" s="2"/>
      <c r="F37" s="31"/>
      <c r="G37" s="31"/>
      <c r="H37" s="2"/>
    </row>
    <row r="38" spans="1:12" ht="15.75" x14ac:dyDescent="0.25">
      <c r="A38" s="18" t="s">
        <v>102</v>
      </c>
      <c r="B38" s="19" t="s">
        <v>116</v>
      </c>
      <c r="C38" s="2" t="s">
        <v>12</v>
      </c>
      <c r="D38" s="2"/>
      <c r="E38" s="2"/>
      <c r="F38" s="31">
        <v>216.39634435056877</v>
      </c>
      <c r="G38" s="31">
        <v>226.82772609671784</v>
      </c>
      <c r="H38" s="2"/>
    </row>
    <row r="39" spans="1:12" ht="31.5" x14ac:dyDescent="0.25">
      <c r="A39" s="18" t="s">
        <v>103</v>
      </c>
      <c r="B39" s="19" t="s">
        <v>117</v>
      </c>
      <c r="C39" s="2" t="s">
        <v>12</v>
      </c>
      <c r="D39" s="2"/>
      <c r="E39" s="2"/>
      <c r="F39" s="31"/>
      <c r="G39" s="31"/>
      <c r="H39" s="2"/>
    </row>
    <row r="40" spans="1:12" ht="63" x14ac:dyDescent="0.25">
      <c r="A40" s="18" t="s">
        <v>103</v>
      </c>
      <c r="B40" s="19" t="s">
        <v>89</v>
      </c>
      <c r="C40" s="2" t="s">
        <v>12</v>
      </c>
      <c r="D40" s="8" t="s">
        <v>65</v>
      </c>
      <c r="E40" s="8" t="s">
        <v>65</v>
      </c>
      <c r="F40" s="31"/>
      <c r="G40" s="31"/>
      <c r="H40" s="2"/>
    </row>
    <row r="41" spans="1:12" ht="31.5" x14ac:dyDescent="0.25">
      <c r="A41" s="18" t="s">
        <v>104</v>
      </c>
      <c r="B41" s="19" t="s">
        <v>24</v>
      </c>
      <c r="C41" s="2" t="s">
        <v>54</v>
      </c>
      <c r="D41" s="8" t="s">
        <v>65</v>
      </c>
      <c r="E41" s="8" t="s">
        <v>65</v>
      </c>
      <c r="F41" s="31">
        <v>0</v>
      </c>
      <c r="G41" s="31"/>
      <c r="H41" s="2"/>
    </row>
    <row r="42" spans="1:12" ht="110.25" x14ac:dyDescent="0.25">
      <c r="A42" s="18" t="s">
        <v>105</v>
      </c>
      <c r="B42" s="19" t="s">
        <v>25</v>
      </c>
      <c r="C42" s="2" t="s">
        <v>12</v>
      </c>
      <c r="D42" s="8" t="s">
        <v>65</v>
      </c>
      <c r="E42" s="8" t="s">
        <v>65</v>
      </c>
      <c r="F42" s="31">
        <v>0</v>
      </c>
      <c r="G42" s="31"/>
      <c r="H42" s="2"/>
    </row>
    <row r="43" spans="1:12" ht="15.75" x14ac:dyDescent="0.25">
      <c r="A43" s="18" t="s">
        <v>106</v>
      </c>
      <c r="B43" s="19" t="s">
        <v>90</v>
      </c>
      <c r="C43" s="2" t="s">
        <v>12</v>
      </c>
      <c r="D43" s="2"/>
      <c r="E43" s="2"/>
      <c r="F43" s="29"/>
      <c r="G43" s="29"/>
      <c r="H43" s="2"/>
    </row>
    <row r="44" spans="1:12" ht="114" customHeight="1" x14ac:dyDescent="0.25">
      <c r="A44" s="18" t="s">
        <v>33</v>
      </c>
      <c r="B44" s="19" t="s">
        <v>91</v>
      </c>
      <c r="C44" s="2" t="s">
        <v>12</v>
      </c>
      <c r="D44" s="2"/>
      <c r="E44" s="2"/>
      <c r="F44" s="29"/>
      <c r="G44" s="29"/>
      <c r="H44" s="2"/>
    </row>
    <row r="45" spans="1:12" ht="31.5" x14ac:dyDescent="0.25">
      <c r="A45" s="18" t="s">
        <v>34</v>
      </c>
      <c r="B45" s="19" t="s">
        <v>26</v>
      </c>
      <c r="C45" s="2" t="s">
        <v>12</v>
      </c>
      <c r="D45" s="2"/>
      <c r="E45" s="2"/>
      <c r="F45" s="31">
        <v>87.17126243091846</v>
      </c>
      <c r="G45" s="31"/>
      <c r="H45" s="2"/>
    </row>
    <row r="46" spans="1:12" ht="31.5" x14ac:dyDescent="0.25">
      <c r="A46" s="18" t="s">
        <v>35</v>
      </c>
      <c r="B46" s="19" t="s">
        <v>27</v>
      </c>
      <c r="C46" s="2" t="s">
        <v>12</v>
      </c>
      <c r="D46" s="2"/>
      <c r="E46" s="2"/>
      <c r="F46" s="31">
        <v>1533.4825255545418</v>
      </c>
      <c r="G46" s="54">
        <v>2580.509911198903</v>
      </c>
      <c r="H46" s="2"/>
      <c r="L46" s="25"/>
    </row>
    <row r="47" spans="1:12" ht="80.25" customHeight="1" x14ac:dyDescent="0.25">
      <c r="A47" s="75" t="s">
        <v>36</v>
      </c>
      <c r="B47" s="77" t="s">
        <v>28</v>
      </c>
      <c r="C47" s="79" t="s">
        <v>109</v>
      </c>
      <c r="D47" s="2"/>
      <c r="E47" s="2"/>
      <c r="F47" s="81">
        <v>546.84738685928642</v>
      </c>
      <c r="G47" s="81">
        <v>781.36199999999997</v>
      </c>
      <c r="H47" s="79"/>
    </row>
    <row r="48" spans="1:12" ht="27.75" customHeight="1" x14ac:dyDescent="0.25">
      <c r="A48" s="76"/>
      <c r="B48" s="78"/>
      <c r="C48" s="80"/>
      <c r="D48" s="2"/>
      <c r="E48" s="2"/>
      <c r="F48" s="82"/>
      <c r="G48" s="82"/>
      <c r="H48" s="80"/>
    </row>
    <row r="49" spans="1:21" ht="55.5" customHeight="1" x14ac:dyDescent="0.25">
      <c r="A49" s="18" t="s">
        <v>37</v>
      </c>
      <c r="B49" s="19" t="s">
        <v>29</v>
      </c>
      <c r="C49" s="2" t="s">
        <v>118</v>
      </c>
      <c r="D49" s="2"/>
      <c r="E49" s="2"/>
      <c r="F49" s="47">
        <v>2.8042239250000005</v>
      </c>
      <c r="G49" s="47">
        <v>3.3025792285763873</v>
      </c>
      <c r="H49" s="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74.25" customHeight="1" x14ac:dyDescent="0.25">
      <c r="A50" s="18" t="s">
        <v>38</v>
      </c>
      <c r="B50" s="19" t="s">
        <v>30</v>
      </c>
      <c r="C50" s="2" t="s">
        <v>55</v>
      </c>
      <c r="D50" s="2" t="s">
        <v>55</v>
      </c>
      <c r="E50" s="2" t="s">
        <v>55</v>
      </c>
      <c r="F50" s="29"/>
      <c r="G50" s="29"/>
      <c r="H50" s="2" t="s">
        <v>55</v>
      </c>
    </row>
    <row r="51" spans="1:21" ht="15.75" x14ac:dyDescent="0.25">
      <c r="A51" s="18" t="s">
        <v>39</v>
      </c>
      <c r="B51" s="19" t="s">
        <v>72</v>
      </c>
      <c r="C51" s="2" t="s">
        <v>56</v>
      </c>
      <c r="D51" s="2"/>
      <c r="E51" s="2"/>
      <c r="F51" s="31">
        <v>18</v>
      </c>
      <c r="G51" s="31">
        <v>18</v>
      </c>
      <c r="H51" s="2"/>
    </row>
    <row r="52" spans="1:21" ht="15.75" x14ac:dyDescent="0.25">
      <c r="A52" s="18" t="s">
        <v>40</v>
      </c>
      <c r="B52" s="19" t="s">
        <v>31</v>
      </c>
      <c r="C52" s="2" t="s">
        <v>57</v>
      </c>
      <c r="D52" s="2">
        <f>SUM(D53:D54)</f>
        <v>385.5</v>
      </c>
      <c r="E52" s="2">
        <f>SUM(E53:E54)</f>
        <v>385.5</v>
      </c>
      <c r="F52" s="31">
        <v>253.89</v>
      </c>
      <c r="G52" s="31">
        <v>253.89</v>
      </c>
      <c r="H52" s="2"/>
    </row>
    <row r="53" spans="1:21" ht="15.75" x14ac:dyDescent="0.25">
      <c r="A53" s="18" t="s">
        <v>107</v>
      </c>
      <c r="B53" s="19" t="s">
        <v>63</v>
      </c>
      <c r="C53" s="2" t="s">
        <v>57</v>
      </c>
      <c r="D53" s="2">
        <v>378</v>
      </c>
      <c r="E53" s="2">
        <v>378</v>
      </c>
      <c r="F53" s="31">
        <v>252</v>
      </c>
      <c r="G53" s="31">
        <v>252</v>
      </c>
      <c r="H53" s="2"/>
    </row>
    <row r="54" spans="1:21" ht="15.75" x14ac:dyDescent="0.25">
      <c r="A54" s="18" t="s">
        <v>108</v>
      </c>
      <c r="B54" s="19" t="s">
        <v>64</v>
      </c>
      <c r="C54" s="2" t="s">
        <v>57</v>
      </c>
      <c r="D54" s="2">
        <v>7.5</v>
      </c>
      <c r="E54" s="2">
        <v>7.5</v>
      </c>
      <c r="F54" s="31">
        <v>1.89</v>
      </c>
      <c r="G54" s="31">
        <v>1.89</v>
      </c>
      <c r="H54" s="2"/>
    </row>
    <row r="55" spans="1:21" ht="31.5" x14ac:dyDescent="0.25">
      <c r="A55" s="18" t="s">
        <v>47</v>
      </c>
      <c r="B55" s="19" t="s">
        <v>32</v>
      </c>
      <c r="C55" s="2" t="s">
        <v>58</v>
      </c>
      <c r="D55" s="2">
        <f>SUM(D56:D57)</f>
        <v>158.08000000000001</v>
      </c>
      <c r="E55" s="2">
        <f>SUM(E56:E57)</f>
        <v>158.08000000000001</v>
      </c>
      <c r="F55" s="31">
        <v>86.02</v>
      </c>
      <c r="G55" s="31">
        <v>86.02</v>
      </c>
      <c r="H55" s="2"/>
    </row>
    <row r="56" spans="1:21" ht="15.75" x14ac:dyDescent="0.25">
      <c r="A56" s="18" t="s">
        <v>70</v>
      </c>
      <c r="B56" s="19" t="s">
        <v>62</v>
      </c>
      <c r="C56" s="2" t="s">
        <v>58</v>
      </c>
      <c r="D56" s="2">
        <v>146.05000000000001</v>
      </c>
      <c r="E56" s="2">
        <v>146.05000000000001</v>
      </c>
      <c r="F56" s="31">
        <v>86.02</v>
      </c>
      <c r="G56" s="31">
        <v>86.02</v>
      </c>
      <c r="H56" s="2"/>
      <c r="J56" s="7"/>
      <c r="K56" s="5"/>
      <c r="L56" s="6"/>
    </row>
    <row r="57" spans="1:21" ht="15.75" x14ac:dyDescent="0.25">
      <c r="A57" s="18" t="s">
        <v>71</v>
      </c>
      <c r="B57" s="3" t="s">
        <v>114</v>
      </c>
      <c r="C57" s="2" t="s">
        <v>58</v>
      </c>
      <c r="D57" s="2">
        <v>12.03</v>
      </c>
      <c r="E57" s="2">
        <v>12.03</v>
      </c>
      <c r="F57" s="31" t="s">
        <v>126</v>
      </c>
      <c r="G57" s="31" t="s">
        <v>126</v>
      </c>
      <c r="H57" s="2"/>
      <c r="J57" s="7"/>
      <c r="K57" s="5"/>
      <c r="L57" s="6"/>
    </row>
    <row r="58" spans="1:21" ht="31.5" x14ac:dyDescent="0.25">
      <c r="A58" s="18" t="s">
        <v>48</v>
      </c>
      <c r="B58" s="19" t="s">
        <v>41</v>
      </c>
      <c r="C58" s="2" t="s">
        <v>58</v>
      </c>
      <c r="D58" s="2">
        <f>SUM(D59:D60)</f>
        <v>403.92</v>
      </c>
      <c r="E58" s="2">
        <f>SUM(E59:E60)</f>
        <v>403.92</v>
      </c>
      <c r="F58" s="31">
        <v>215.3</v>
      </c>
      <c r="G58" s="31">
        <v>215.3</v>
      </c>
      <c r="H58" s="2"/>
    </row>
    <row r="59" spans="1:21" ht="15.75" x14ac:dyDescent="0.25">
      <c r="A59" s="18" t="s">
        <v>68</v>
      </c>
      <c r="B59" s="19" t="s">
        <v>63</v>
      </c>
      <c r="C59" s="2"/>
      <c r="D59" s="2">
        <v>315</v>
      </c>
      <c r="E59" s="2">
        <v>315</v>
      </c>
      <c r="F59" s="31">
        <v>210</v>
      </c>
      <c r="G59" s="31">
        <v>210</v>
      </c>
      <c r="H59" s="2"/>
      <c r="J59" s="7"/>
      <c r="K59" s="7"/>
      <c r="L59" s="6"/>
    </row>
    <row r="60" spans="1:21" ht="15.75" x14ac:dyDescent="0.25">
      <c r="A60" s="18" t="s">
        <v>69</v>
      </c>
      <c r="B60" s="19" t="s">
        <v>64</v>
      </c>
      <c r="C60" s="2"/>
      <c r="D60" s="2">
        <v>88.92</v>
      </c>
      <c r="E60" s="2">
        <v>88.92</v>
      </c>
      <c r="F60" s="31">
        <v>5.3</v>
      </c>
      <c r="G60" s="31">
        <v>5.3</v>
      </c>
      <c r="H60" s="2"/>
      <c r="J60" s="7"/>
      <c r="K60" s="7"/>
      <c r="L60" s="6"/>
    </row>
    <row r="61" spans="1:21" ht="15.75" x14ac:dyDescent="0.25">
      <c r="A61" s="18" t="s">
        <v>49</v>
      </c>
      <c r="B61" s="19" t="s">
        <v>42</v>
      </c>
      <c r="C61" s="2" t="s">
        <v>59</v>
      </c>
      <c r="D61" s="2">
        <f>SUM(D62:D63)</f>
        <v>12.68</v>
      </c>
      <c r="E61" s="2">
        <f>SUM(E62:E63)</f>
        <v>12.68</v>
      </c>
      <c r="F61" s="31">
        <v>3.74</v>
      </c>
      <c r="G61" s="31">
        <v>3.74</v>
      </c>
      <c r="H61" s="2"/>
    </row>
    <row r="62" spans="1:21" ht="15.75" x14ac:dyDescent="0.25">
      <c r="A62" s="21" t="s">
        <v>66</v>
      </c>
      <c r="B62" s="19" t="s">
        <v>62</v>
      </c>
      <c r="C62" s="2" t="s">
        <v>59</v>
      </c>
      <c r="D62" s="2">
        <v>6.35</v>
      </c>
      <c r="E62" s="2">
        <v>6.35</v>
      </c>
      <c r="F62" s="31">
        <v>3.74</v>
      </c>
      <c r="G62" s="31">
        <v>3.74</v>
      </c>
      <c r="H62" s="2"/>
      <c r="K62" s="7"/>
      <c r="L62" s="6"/>
      <c r="M62" s="6"/>
      <c r="N62" s="7"/>
    </row>
    <row r="63" spans="1:21" ht="15.75" x14ac:dyDescent="0.25">
      <c r="A63" s="21" t="s">
        <v>67</v>
      </c>
      <c r="B63" s="3" t="s">
        <v>114</v>
      </c>
      <c r="C63" s="2" t="s">
        <v>59</v>
      </c>
      <c r="D63" s="2">
        <v>6.33</v>
      </c>
      <c r="E63" s="2">
        <v>6.33</v>
      </c>
      <c r="F63" s="31" t="s">
        <v>126</v>
      </c>
      <c r="G63" s="31" t="s">
        <v>126</v>
      </c>
      <c r="H63" s="2"/>
      <c r="K63" s="5"/>
      <c r="L63" s="6"/>
      <c r="M63" s="6"/>
      <c r="N63" s="6"/>
    </row>
    <row r="64" spans="1:21" ht="15.75" x14ac:dyDescent="0.25">
      <c r="A64" s="18" t="s">
        <v>50</v>
      </c>
      <c r="B64" s="19" t="s">
        <v>43</v>
      </c>
      <c r="C64" s="2" t="s">
        <v>60</v>
      </c>
      <c r="D64" s="2">
        <v>50</v>
      </c>
      <c r="E64" s="2">
        <v>50</v>
      </c>
      <c r="F64" s="31">
        <v>100</v>
      </c>
      <c r="G64" s="31">
        <v>100</v>
      </c>
      <c r="H64" s="2"/>
    </row>
    <row r="65" spans="1:8" ht="31.5" x14ac:dyDescent="0.25">
      <c r="A65" s="18" t="s">
        <v>51</v>
      </c>
      <c r="B65" s="19" t="s">
        <v>44</v>
      </c>
      <c r="C65" s="2" t="s">
        <v>61</v>
      </c>
      <c r="D65" s="8"/>
      <c r="E65" s="8"/>
      <c r="F65" s="31">
        <v>0</v>
      </c>
      <c r="G65" s="31">
        <v>0</v>
      </c>
      <c r="H65" s="2"/>
    </row>
    <row r="66" spans="1:8" ht="31.5" x14ac:dyDescent="0.25">
      <c r="A66" s="18" t="s">
        <v>52</v>
      </c>
      <c r="B66" s="19" t="s">
        <v>45</v>
      </c>
      <c r="C66" s="2" t="s">
        <v>61</v>
      </c>
      <c r="D66" s="8" t="s">
        <v>65</v>
      </c>
      <c r="E66" s="8" t="s">
        <v>65</v>
      </c>
      <c r="F66" s="48" t="s">
        <v>115</v>
      </c>
      <c r="G66" s="48" t="s">
        <v>115</v>
      </c>
      <c r="H66" s="2"/>
    </row>
    <row r="67" spans="1:8" ht="47.25" x14ac:dyDescent="0.25">
      <c r="A67" s="18" t="s">
        <v>53</v>
      </c>
      <c r="B67" s="19" t="s">
        <v>46</v>
      </c>
      <c r="C67" s="2" t="s">
        <v>60</v>
      </c>
      <c r="D67" s="2"/>
      <c r="E67" s="2"/>
      <c r="F67" s="49"/>
      <c r="G67" s="53"/>
      <c r="H67" s="2"/>
    </row>
    <row r="70" spans="1:8" s="12" customFormat="1" ht="72.75" customHeight="1" x14ac:dyDescent="0.3">
      <c r="A70" s="74" t="s">
        <v>123</v>
      </c>
      <c r="B70" s="74"/>
      <c r="C70" s="22"/>
      <c r="D70" s="22"/>
      <c r="E70" s="22"/>
      <c r="F70" s="23" t="s">
        <v>124</v>
      </c>
      <c r="G70" s="23"/>
      <c r="H70" s="22"/>
    </row>
  </sheetData>
  <mergeCells count="16">
    <mergeCell ref="H47:H48"/>
    <mergeCell ref="H13:H23"/>
    <mergeCell ref="A1:E1"/>
    <mergeCell ref="A2:E2"/>
    <mergeCell ref="A5:H5"/>
    <mergeCell ref="A11:A12"/>
    <mergeCell ref="B11:B12"/>
    <mergeCell ref="C11:C12"/>
    <mergeCell ref="D11:E11"/>
    <mergeCell ref="H11:H12"/>
    <mergeCell ref="G47:G48"/>
    <mergeCell ref="A70:B70"/>
    <mergeCell ref="A47:A48"/>
    <mergeCell ref="B47:B48"/>
    <mergeCell ref="C47:C48"/>
    <mergeCell ref="F47:F48"/>
  </mergeCells>
  <pageMargins left="0.70866141732283472" right="0.59055118110236227" top="0.78740157480314965" bottom="0.78740157480314965" header="0.31496062992125984" footer="0.31496062992125984"/>
  <pageSetup paperSize="9" scale="55" orientation="portrait" r:id="rId1"/>
  <ignoredErrors>
    <ignoredError sqref="A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1EA3-CA11-43DA-9C7F-A20CE4B273E1}">
  <sheetPr>
    <tabColor rgb="FFFFFF00"/>
    <pageSetUpPr fitToPage="1"/>
  </sheetPr>
  <dimension ref="A1:K43"/>
  <sheetViews>
    <sheetView workbookViewId="0">
      <selection activeCell="H25" sqref="H25"/>
    </sheetView>
  </sheetViews>
  <sheetFormatPr defaultRowHeight="15" x14ac:dyDescent="0.25"/>
  <cols>
    <col min="2" max="2" width="34.28515625" customWidth="1"/>
    <col min="3" max="3" width="9.140625" style="66"/>
    <col min="4" max="4" width="10.5703125" style="66" customWidth="1"/>
    <col min="5" max="5" width="10" style="66" bestFit="1" customWidth="1"/>
    <col min="6" max="6" width="12.7109375" style="66" customWidth="1"/>
    <col min="8" max="9" width="11.42578125" bestFit="1" customWidth="1"/>
  </cols>
  <sheetData>
    <row r="1" spans="1:7" x14ac:dyDescent="0.25">
      <c r="A1" s="96" t="s">
        <v>129</v>
      </c>
      <c r="B1" s="96"/>
      <c r="C1" s="96"/>
      <c r="D1" s="96"/>
      <c r="E1" s="96"/>
      <c r="F1" s="96"/>
      <c r="G1" s="57"/>
    </row>
    <row r="2" spans="1:7" x14ac:dyDescent="0.25">
      <c r="A2" s="96" t="s">
        <v>121</v>
      </c>
      <c r="B2" s="96"/>
      <c r="C2" s="96"/>
      <c r="D2" s="96"/>
      <c r="E2" s="96"/>
      <c r="F2" s="96"/>
      <c r="G2" s="57"/>
    </row>
    <row r="3" spans="1:7" x14ac:dyDescent="0.25">
      <c r="A3" s="96" t="s">
        <v>130</v>
      </c>
      <c r="B3" s="96"/>
      <c r="C3" s="96"/>
      <c r="D3" s="96"/>
      <c r="E3" s="96"/>
      <c r="F3" s="96"/>
      <c r="G3" s="57"/>
    </row>
    <row r="4" spans="1:7" x14ac:dyDescent="0.25">
      <c r="A4" s="67"/>
      <c r="B4" s="68"/>
      <c r="C4" s="69"/>
      <c r="D4" s="70"/>
      <c r="E4" s="70"/>
      <c r="F4" s="70"/>
      <c r="G4" s="57"/>
    </row>
    <row r="5" spans="1:7" ht="57.75" customHeight="1" x14ac:dyDescent="0.25">
      <c r="A5" s="97" t="s">
        <v>131</v>
      </c>
      <c r="B5" s="97"/>
      <c r="C5" s="97"/>
      <c r="D5" s="97"/>
      <c r="E5" s="97"/>
      <c r="F5" s="97"/>
      <c r="G5" s="57"/>
    </row>
    <row r="6" spans="1:7" x14ac:dyDescent="0.25">
      <c r="A6" s="71"/>
      <c r="B6" s="68"/>
      <c r="C6" s="69"/>
      <c r="D6" s="70"/>
      <c r="E6" s="70"/>
      <c r="F6" s="70"/>
      <c r="G6" s="57"/>
    </row>
    <row r="7" spans="1:7" x14ac:dyDescent="0.25">
      <c r="A7" s="96" t="s">
        <v>132</v>
      </c>
      <c r="B7" s="96"/>
      <c r="C7" s="96"/>
      <c r="D7" s="96"/>
      <c r="E7" s="96"/>
      <c r="F7" s="96"/>
      <c r="G7" s="57"/>
    </row>
    <row r="8" spans="1:7" x14ac:dyDescent="0.25">
      <c r="A8" s="96" t="s">
        <v>165</v>
      </c>
      <c r="B8" s="96"/>
      <c r="C8" s="96"/>
      <c r="D8" s="96"/>
      <c r="E8" s="96"/>
      <c r="F8" s="96"/>
      <c r="G8" s="57"/>
    </row>
    <row r="9" spans="1:7" s="57" customFormat="1" ht="15" customHeight="1" x14ac:dyDescent="0.25">
      <c r="A9" s="55" t="s">
        <v>133</v>
      </c>
      <c r="B9" s="46">
        <v>6623122216</v>
      </c>
      <c r="C9" s="56"/>
      <c r="D9" s="56"/>
      <c r="E9" s="56"/>
      <c r="F9" s="56"/>
    </row>
    <row r="10" spans="1:7" ht="15" customHeight="1" x14ac:dyDescent="0.25">
      <c r="A10" s="55" t="s">
        <v>0</v>
      </c>
      <c r="B10" s="46">
        <v>672701001</v>
      </c>
      <c r="C10" s="56"/>
      <c r="D10" s="56"/>
      <c r="E10" s="56"/>
      <c r="F10" s="56"/>
      <c r="G10" s="57"/>
    </row>
    <row r="11" spans="1:7" x14ac:dyDescent="0.25">
      <c r="A11" s="67"/>
      <c r="B11" s="68"/>
      <c r="C11" s="69"/>
      <c r="D11" s="70"/>
      <c r="E11" s="70"/>
      <c r="F11" s="70"/>
    </row>
    <row r="12" spans="1:7" x14ac:dyDescent="0.25">
      <c r="A12" s="92" t="s">
        <v>1</v>
      </c>
      <c r="B12" s="92" t="s">
        <v>134</v>
      </c>
      <c r="C12" s="93" t="s">
        <v>135</v>
      </c>
      <c r="D12" s="95" t="s">
        <v>125</v>
      </c>
      <c r="E12" s="95"/>
      <c r="F12" s="95" t="s">
        <v>136</v>
      </c>
    </row>
    <row r="13" spans="1:7" x14ac:dyDescent="0.25">
      <c r="A13" s="92"/>
      <c r="B13" s="92"/>
      <c r="C13" s="93"/>
      <c r="D13" s="58" t="s">
        <v>5</v>
      </c>
      <c r="E13" s="58" t="s">
        <v>75</v>
      </c>
      <c r="F13" s="95"/>
    </row>
    <row r="14" spans="1:7" x14ac:dyDescent="0.25">
      <c r="A14" s="92" t="s">
        <v>137</v>
      </c>
      <c r="B14" s="59" t="s">
        <v>138</v>
      </c>
      <c r="C14" s="93" t="s">
        <v>139</v>
      </c>
      <c r="D14" s="95">
        <v>57767.04941</v>
      </c>
      <c r="E14" s="95">
        <v>57767.04941</v>
      </c>
      <c r="F14" s="95"/>
    </row>
    <row r="15" spans="1:7" x14ac:dyDescent="0.25">
      <c r="A15" s="92"/>
      <c r="B15" s="59" t="s">
        <v>140</v>
      </c>
      <c r="C15" s="93"/>
      <c r="D15" s="95"/>
      <c r="E15" s="95"/>
      <c r="F15" s="95"/>
    </row>
    <row r="16" spans="1:7" x14ac:dyDescent="0.25">
      <c r="A16" s="92"/>
      <c r="B16" s="59" t="s">
        <v>141</v>
      </c>
      <c r="C16" s="93"/>
      <c r="D16" s="95"/>
      <c r="E16" s="95"/>
      <c r="F16" s="95"/>
    </row>
    <row r="17" spans="1:9" x14ac:dyDescent="0.25">
      <c r="A17" s="92" t="s">
        <v>142</v>
      </c>
      <c r="B17" s="59" t="s">
        <v>143</v>
      </c>
      <c r="C17" s="60" t="s">
        <v>139</v>
      </c>
      <c r="D17" s="61"/>
      <c r="E17" s="58">
        <v>0</v>
      </c>
      <c r="F17" s="58"/>
    </row>
    <row r="18" spans="1:9" x14ac:dyDescent="0.25">
      <c r="A18" s="92"/>
      <c r="B18" s="59" t="s">
        <v>144</v>
      </c>
      <c r="C18" s="60" t="s">
        <v>145</v>
      </c>
      <c r="D18" s="61"/>
      <c r="E18" s="58"/>
      <c r="F18" s="58"/>
    </row>
    <row r="19" spans="1:9" x14ac:dyDescent="0.25">
      <c r="A19" s="92"/>
      <c r="B19" s="62"/>
      <c r="C19" s="60" t="s">
        <v>146</v>
      </c>
      <c r="D19" s="61"/>
      <c r="E19" s="58"/>
      <c r="F19" s="58"/>
    </row>
    <row r="20" spans="1:9" ht="25.5" x14ac:dyDescent="0.25">
      <c r="A20" s="92" t="s">
        <v>147</v>
      </c>
      <c r="B20" s="59" t="s">
        <v>148</v>
      </c>
      <c r="C20" s="93" t="s">
        <v>139</v>
      </c>
      <c r="D20" s="94"/>
      <c r="E20" s="95">
        <v>0</v>
      </c>
      <c r="F20" s="95"/>
    </row>
    <row r="21" spans="1:9" x14ac:dyDescent="0.25">
      <c r="A21" s="92"/>
      <c r="B21" s="59" t="s">
        <v>149</v>
      </c>
      <c r="C21" s="93"/>
      <c r="D21" s="94"/>
      <c r="E21" s="95"/>
      <c r="F21" s="95"/>
    </row>
    <row r="22" spans="1:9" x14ac:dyDescent="0.25">
      <c r="A22" s="92" t="s">
        <v>150</v>
      </c>
      <c r="B22" s="59" t="s">
        <v>151</v>
      </c>
      <c r="C22" s="60" t="s">
        <v>139</v>
      </c>
      <c r="D22" s="61"/>
      <c r="E22" s="58"/>
      <c r="F22" s="58"/>
    </row>
    <row r="23" spans="1:9" x14ac:dyDescent="0.25">
      <c r="A23" s="92"/>
      <c r="B23" s="59" t="s">
        <v>152</v>
      </c>
      <c r="C23" s="60" t="s">
        <v>145</v>
      </c>
      <c r="D23" s="61"/>
      <c r="E23" s="58"/>
      <c r="F23" s="58"/>
    </row>
    <row r="24" spans="1:9" x14ac:dyDescent="0.25">
      <c r="A24" s="92"/>
      <c r="B24" s="62"/>
      <c r="C24" s="60" t="s">
        <v>146</v>
      </c>
      <c r="D24" s="61"/>
      <c r="E24" s="58"/>
      <c r="F24" s="58"/>
    </row>
    <row r="25" spans="1:9" x14ac:dyDescent="0.25">
      <c r="A25" s="92" t="s">
        <v>153</v>
      </c>
      <c r="B25" s="92" t="s">
        <v>154</v>
      </c>
      <c r="C25" s="60" t="s">
        <v>139</v>
      </c>
      <c r="D25" s="61"/>
      <c r="E25" s="58">
        <v>0</v>
      </c>
      <c r="F25" s="58"/>
      <c r="H25" s="26"/>
      <c r="I25" s="26"/>
    </row>
    <row r="26" spans="1:9" x14ac:dyDescent="0.25">
      <c r="A26" s="92"/>
      <c r="B26" s="92"/>
      <c r="C26" s="60" t="s">
        <v>145</v>
      </c>
      <c r="D26" s="61"/>
      <c r="E26" s="58"/>
      <c r="F26" s="58"/>
      <c r="I26" s="26"/>
    </row>
    <row r="27" spans="1:9" x14ac:dyDescent="0.25">
      <c r="A27" s="92"/>
      <c r="B27" s="92"/>
      <c r="C27" s="60" t="s">
        <v>146</v>
      </c>
      <c r="D27" s="61"/>
      <c r="E27" s="58"/>
      <c r="F27" s="58"/>
    </row>
    <row r="28" spans="1:9" x14ac:dyDescent="0.25">
      <c r="A28" s="92" t="s">
        <v>155</v>
      </c>
      <c r="B28" s="92" t="s">
        <v>156</v>
      </c>
      <c r="C28" s="60" t="s">
        <v>139</v>
      </c>
      <c r="D28" s="61"/>
      <c r="E28" s="58"/>
      <c r="F28" s="58"/>
    </row>
    <row r="29" spans="1:9" x14ac:dyDescent="0.25">
      <c r="A29" s="92"/>
      <c r="B29" s="92"/>
      <c r="C29" s="60" t="s">
        <v>145</v>
      </c>
      <c r="D29" s="61"/>
      <c r="E29" s="58"/>
      <c r="F29" s="58"/>
    </row>
    <row r="30" spans="1:9" x14ac:dyDescent="0.25">
      <c r="A30" s="92"/>
      <c r="B30" s="92"/>
      <c r="C30" s="60" t="s">
        <v>146</v>
      </c>
      <c r="D30" s="61"/>
      <c r="E30" s="58"/>
      <c r="F30" s="58"/>
    </row>
    <row r="31" spans="1:9" x14ac:dyDescent="0.25">
      <c r="A31" s="92" t="s">
        <v>157</v>
      </c>
      <c r="B31" s="92" t="s">
        <v>158</v>
      </c>
      <c r="C31" s="60" t="s">
        <v>159</v>
      </c>
      <c r="D31" s="61"/>
      <c r="E31" s="58"/>
      <c r="F31" s="58"/>
    </row>
    <row r="32" spans="1:9" x14ac:dyDescent="0.25">
      <c r="A32" s="92"/>
      <c r="B32" s="92"/>
      <c r="C32" s="60" t="s">
        <v>160</v>
      </c>
      <c r="D32" s="61"/>
      <c r="E32" s="58"/>
      <c r="F32" s="58"/>
    </row>
    <row r="33" spans="1:11" x14ac:dyDescent="0.25">
      <c r="A33" s="92"/>
      <c r="B33" s="92"/>
      <c r="C33" s="60" t="s">
        <v>59</v>
      </c>
      <c r="D33" s="61"/>
      <c r="E33" s="58"/>
      <c r="F33" s="58"/>
    </row>
    <row r="34" spans="1:11" x14ac:dyDescent="0.25">
      <c r="A34" s="92" t="s">
        <v>161</v>
      </c>
      <c r="B34" s="59"/>
      <c r="C34" s="93" t="s">
        <v>139</v>
      </c>
      <c r="D34" s="94"/>
      <c r="E34" s="95"/>
      <c r="F34" s="95"/>
    </row>
    <row r="35" spans="1:11" x14ac:dyDescent="0.25">
      <c r="A35" s="92"/>
      <c r="B35" s="59"/>
      <c r="C35" s="93"/>
      <c r="D35" s="94"/>
      <c r="E35" s="95"/>
      <c r="F35" s="95"/>
    </row>
    <row r="36" spans="1:11" x14ac:dyDescent="0.25">
      <c r="A36" s="92"/>
      <c r="B36" s="59" t="s">
        <v>162</v>
      </c>
      <c r="C36" s="93"/>
      <c r="D36" s="94"/>
      <c r="E36" s="95"/>
      <c r="F36" s="95"/>
    </row>
    <row r="37" spans="1:11" x14ac:dyDescent="0.25">
      <c r="A37" s="92"/>
      <c r="B37" s="59"/>
      <c r="C37" s="60" t="s">
        <v>145</v>
      </c>
      <c r="D37" s="61"/>
      <c r="E37" s="58"/>
      <c r="F37" s="58"/>
    </row>
    <row r="38" spans="1:11" x14ac:dyDescent="0.25">
      <c r="A38" s="92"/>
      <c r="B38" s="59"/>
      <c r="C38" s="60" t="s">
        <v>146</v>
      </c>
      <c r="D38" s="61"/>
      <c r="E38" s="58"/>
      <c r="F38" s="58"/>
    </row>
    <row r="39" spans="1:11" x14ac:dyDescent="0.25">
      <c r="A39" s="92" t="s">
        <v>163</v>
      </c>
      <c r="B39" s="59" t="s">
        <v>138</v>
      </c>
      <c r="C39" s="93" t="s">
        <v>139</v>
      </c>
      <c r="D39" s="95">
        <v>50719.300250000008</v>
      </c>
      <c r="E39" s="95">
        <v>50719.30025</v>
      </c>
      <c r="F39" s="95"/>
    </row>
    <row r="40" spans="1:11" x14ac:dyDescent="0.25">
      <c r="A40" s="92"/>
      <c r="B40" s="59" t="s">
        <v>164</v>
      </c>
      <c r="C40" s="93"/>
      <c r="D40" s="95"/>
      <c r="E40" s="95"/>
      <c r="F40" s="95"/>
    </row>
    <row r="41" spans="1:11" x14ac:dyDescent="0.25">
      <c r="A41" s="92"/>
      <c r="B41" s="59" t="s">
        <v>141</v>
      </c>
      <c r="C41" s="93"/>
      <c r="D41" s="95"/>
      <c r="E41" s="95"/>
      <c r="F41" s="95"/>
    </row>
    <row r="43" spans="1:11" s="65" customFormat="1" ht="72.75" customHeight="1" x14ac:dyDescent="0.2">
      <c r="A43" s="91" t="s">
        <v>123</v>
      </c>
      <c r="B43" s="91"/>
      <c r="C43" s="63"/>
      <c r="D43" s="63"/>
      <c r="E43" s="63"/>
      <c r="F43" s="64" t="s">
        <v>124</v>
      </c>
      <c r="H43" s="63"/>
      <c r="I43" s="63"/>
      <c r="J43" s="63"/>
      <c r="K43" s="63"/>
    </row>
  </sheetData>
  <mergeCells count="40">
    <mergeCell ref="A8:F8"/>
    <mergeCell ref="A1:F1"/>
    <mergeCell ref="A2:F2"/>
    <mergeCell ref="A3:F3"/>
    <mergeCell ref="A5:F5"/>
    <mergeCell ref="A7:F7"/>
    <mergeCell ref="D20:D21"/>
    <mergeCell ref="E20:E21"/>
    <mergeCell ref="F20:F21"/>
    <mergeCell ref="A12:A13"/>
    <mergeCell ref="B12:B13"/>
    <mergeCell ref="C12:C13"/>
    <mergeCell ref="D12:E12"/>
    <mergeCell ref="F12:F13"/>
    <mergeCell ref="A14:A16"/>
    <mergeCell ref="C14:C16"/>
    <mergeCell ref="D14:D16"/>
    <mergeCell ref="E14:E16"/>
    <mergeCell ref="F14:F16"/>
    <mergeCell ref="A31:A33"/>
    <mergeCell ref="B31:B33"/>
    <mergeCell ref="A17:A19"/>
    <mergeCell ref="A20:A21"/>
    <mergeCell ref="C20:C21"/>
    <mergeCell ref="A22:A24"/>
    <mergeCell ref="A25:A27"/>
    <mergeCell ref="B25:B27"/>
    <mergeCell ref="A28:A30"/>
    <mergeCell ref="B28:B30"/>
    <mergeCell ref="F34:F36"/>
    <mergeCell ref="A39:A41"/>
    <mergeCell ref="C39:C41"/>
    <mergeCell ref="D39:D41"/>
    <mergeCell ref="E39:E41"/>
    <mergeCell ref="F39:F41"/>
    <mergeCell ref="A43:B43"/>
    <mergeCell ref="A34:A38"/>
    <mergeCell ref="C34:C36"/>
    <mergeCell ref="D34:D36"/>
    <mergeCell ref="E34:E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 (2021)</vt:lpstr>
      <vt:lpstr>Приложение 4</vt:lpstr>
      <vt:lpstr>'Приложение 2 (2021)'!Заголовки_для_печати</vt:lpstr>
      <vt:lpstr>'Приложение 4'!Область_печати</vt:lpstr>
    </vt:vector>
  </TitlesOfParts>
  <Company>ГУП "ЛПЗ"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Москалев Юрий</cp:lastModifiedBy>
  <cp:lastPrinted>2018-04-19T09:28:10Z</cp:lastPrinted>
  <dcterms:created xsi:type="dcterms:W3CDTF">2015-03-20T06:41:31Z</dcterms:created>
  <dcterms:modified xsi:type="dcterms:W3CDTF">2022-02-28T11:02:29Z</dcterms:modified>
</cp:coreProperties>
</file>